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672" firstSheet="1" activeTab="1"/>
  </bookViews>
  <sheets>
    <sheet name="LISTY" sheetId="1" state="hidden" r:id="rId1"/>
    <sheet name="2023" sheetId="2" r:id="rId2"/>
  </sheets>
  <definedNames>
    <definedName name="_Hlk120703569" localSheetId="1">'2023'!#REF!</definedName>
    <definedName name="_Hlk120703687" localSheetId="1">'2023'!$B$10</definedName>
    <definedName name="_Hlk59456123" localSheetId="1">'2023'!#REF!</definedName>
    <definedName name="_Hlk59456135" localSheetId="1">'2023'!#REF!</definedName>
    <definedName name="_Hlk59456148" localSheetId="1">'2023'!#REF!</definedName>
    <definedName name="PPUZAM">'LISTY'!$E$2:$E$34</definedName>
    <definedName name="RODZAJ">'LISTY'!$C$2:$C$4</definedName>
    <definedName name="TRYBY">'LISTY'!#REF!</definedName>
    <definedName name="TRYBYPODSTAWOWE">'LISTY'!$A$2:$A$3</definedName>
    <definedName name="TRYBYPOZOSTAŁE">'LISTY'!$B$2:$B$7</definedName>
    <definedName name="UNIEWAŻNIONO">'LISTY'!$D$2:$D$3</definedName>
  </definedNames>
  <calcPr fullCalcOnLoad="1"/>
</workbook>
</file>

<file path=xl/sharedStrings.xml><?xml version="1.0" encoding="utf-8"?>
<sst xmlns="http://schemas.openxmlformats.org/spreadsheetml/2006/main" count="139" uniqueCount="97">
  <si>
    <t>RODZAJ</t>
  </si>
  <si>
    <t>Dostawa</t>
  </si>
  <si>
    <t>Usługa</t>
  </si>
  <si>
    <t>Robota budowlana</t>
  </si>
  <si>
    <t>Przetarg nieograniczony</t>
  </si>
  <si>
    <t>Przetarg ograniczony</t>
  </si>
  <si>
    <t>Negocjacje z ogłoszeniem</t>
  </si>
  <si>
    <t>Negocjacje bez ogłoszenia</t>
  </si>
  <si>
    <t>Dialog konkurencyjny</t>
  </si>
  <si>
    <t>Zamówienie z wolnej ręki</t>
  </si>
  <si>
    <t>TRYBY PODSTAWOWE</t>
  </si>
  <si>
    <t>TRYBY POZOSTAŁE</t>
  </si>
  <si>
    <t>Zapytanie o cenę</t>
  </si>
  <si>
    <t>Licytacja elektroniczna</t>
  </si>
  <si>
    <t>UNIEWAŻNIONO</t>
  </si>
  <si>
    <t>TAK</t>
  </si>
  <si>
    <t>NIE</t>
  </si>
  <si>
    <t>PPUZAM</t>
  </si>
  <si>
    <t>Art.4 pkt 1a)</t>
  </si>
  <si>
    <t>Art.4 pkt 1b)</t>
  </si>
  <si>
    <t>Art.4 pkt 1c)</t>
  </si>
  <si>
    <t>Art.4 pkt 2a)</t>
  </si>
  <si>
    <t>Art.4 pkt 2b)</t>
  </si>
  <si>
    <t>Art.4 pkt 2c)</t>
  </si>
  <si>
    <t>Art.4 pkt 2d)</t>
  </si>
  <si>
    <t>Art.4 pkt 2e)</t>
  </si>
  <si>
    <t>Art.4 pkt 2f)</t>
  </si>
  <si>
    <t>Art.4 pkt 2g)</t>
  </si>
  <si>
    <t>Art.4 pkt 2a)a)</t>
  </si>
  <si>
    <t>Art.4 pkt 2a)b)</t>
  </si>
  <si>
    <t>Art.4 pkt 2a)c)</t>
  </si>
  <si>
    <t>Art.4 pkt 3a)</t>
  </si>
  <si>
    <t>Art.4 pkt 3b)</t>
  </si>
  <si>
    <t>Art.4 pkt 3e)</t>
  </si>
  <si>
    <t>Art.4 pkt 3g)</t>
  </si>
  <si>
    <t>Art.4 pkt 3h)</t>
  </si>
  <si>
    <t>Art.4 pkt 3i)</t>
  </si>
  <si>
    <t>Art.4 pkt 3j)</t>
  </si>
  <si>
    <t>Art.4 pkt 3k)</t>
  </si>
  <si>
    <t>Art.4 pkt 3l)</t>
  </si>
  <si>
    <t>Art.4 pkt 6)</t>
  </si>
  <si>
    <t>Art.4 pkt 7)</t>
  </si>
  <si>
    <t>Art.4 pkt 8)</t>
  </si>
  <si>
    <t>Art.4 pkt 8 w zw. z art. 6a</t>
  </si>
  <si>
    <t>Art.4 pkt 10a)</t>
  </si>
  <si>
    <t>Art.4 pkt 10b)</t>
  </si>
  <si>
    <t>Art.4 pkt 10c)</t>
  </si>
  <si>
    <t>Art.4 pkt 11)</t>
  </si>
  <si>
    <t>Art.4 pkt 12)</t>
  </si>
  <si>
    <t>Art.4 pkt 13</t>
  </si>
  <si>
    <t>INNA PODSTAWA</t>
  </si>
  <si>
    <t>L.p.</t>
  </si>
  <si>
    <t xml:space="preserve">Przedmiot zamówienia wg. rodzaju </t>
  </si>
  <si>
    <t xml:space="preserve">Orientacyjna wartość zamówienia w zł netto  </t>
  </si>
  <si>
    <t>Przewidywany termin wszęcia postępowania</t>
  </si>
  <si>
    <t>Razem</t>
  </si>
  <si>
    <t>____</t>
  </si>
  <si>
    <t>II. USŁUGI:</t>
  </si>
  <si>
    <t>III. ROBOTY BUDOWLANE:</t>
  </si>
  <si>
    <t>Razem I, II, III</t>
  </si>
  <si>
    <t xml:space="preserve">Zatwierdził Dyrektor MCM Widzew w Łodzi </t>
  </si>
  <si>
    <t xml:space="preserve">Progi ustawy </t>
  </si>
  <si>
    <t>kwiecień i grudzień</t>
  </si>
  <si>
    <t>Usługi ubezpieczeniowe w tym majatkowe, OC,komunikacyjne.</t>
  </si>
  <si>
    <t xml:space="preserve">do 130 000 złotych </t>
  </si>
  <si>
    <t xml:space="preserve">art. 2 ust. 1 pkt. 1 </t>
  </si>
  <si>
    <t>marzec</t>
  </si>
  <si>
    <t>styczeń</t>
  </si>
  <si>
    <t>konkurs u.ś.m.</t>
  </si>
  <si>
    <t xml:space="preserve">Świadczenie usług diagnostyki laboratoryjnej </t>
  </si>
  <si>
    <t xml:space="preserve">Wywóz i unieszkodliwienie odpadów medycznych </t>
  </si>
  <si>
    <t>listopad</t>
  </si>
  <si>
    <t>art. 2 ust. 1 pkt. 1</t>
  </si>
  <si>
    <t xml:space="preserve"> wrzesień</t>
  </si>
  <si>
    <t>Dostawa gazów do Miejskiego Centrum Medycznego "Widzew" w Łodzi</t>
  </si>
  <si>
    <t>Wywóz i unieszkodliwienie odpadów komunalnych</t>
  </si>
  <si>
    <t xml:space="preserve">do 957 524 złotych </t>
  </si>
  <si>
    <t>Modernizacja części pomieszczeń poradni rehabilitacyjnej - placówka al. Piłsudskiego 157</t>
  </si>
  <si>
    <t>Sprzęt komputerowy, urządzenia techniczne</t>
  </si>
  <si>
    <t xml:space="preserve">Montaż zbiornika na ciekły azot wraz z dostawami czynnika roboczego </t>
  </si>
  <si>
    <t>maj</t>
  </si>
  <si>
    <t>kwiecień - maj</t>
  </si>
  <si>
    <t>luty</t>
  </si>
  <si>
    <t>listopad - grudzień</t>
  </si>
  <si>
    <t xml:space="preserve">Konserwacja urządzeń dźwigowych </t>
  </si>
  <si>
    <t>grudzień</t>
  </si>
  <si>
    <t xml:space="preserve">Wybór firmy audytorskiej do przeprowadzenia badań rocznych sprawozdań finansowych </t>
  </si>
  <si>
    <r>
      <t>I. DOSTAWY:</t>
    </r>
    <r>
      <rPr>
        <sz val="11"/>
        <rFont val="Calibri"/>
        <family val="2"/>
      </rPr>
      <t xml:space="preserve"> </t>
    </r>
  </si>
  <si>
    <t>styczeń - grudzień</t>
  </si>
  <si>
    <t xml:space="preserve">Dostawa produktów leczniczych, środków opatrunkowych </t>
  </si>
  <si>
    <t xml:space="preserve">Sprzedaż i dostawa art. biurowych </t>
  </si>
  <si>
    <t xml:space="preserve">Sprzedaż i dostawa materiałów eksploatacyjnych do urządzeń drukujących  </t>
  </si>
  <si>
    <t>Dostawa medycznego sprzętu jedno i wielorazowego użytku oraz środkó dezynfekcyjnych</t>
  </si>
  <si>
    <t>Sprzedaż i dostawa środków chemicznych</t>
  </si>
  <si>
    <t>Równowartość w Euro (4,4536)</t>
  </si>
  <si>
    <t>Tryby przeprowadzenia postępowań</t>
  </si>
  <si>
    <t>Plan postępowań w 2023 r. o udzielenie zamówień publicznych zg. z art. 2 ust. 1 pkt. 1                                           tj. poza ustawą Prawo zamówień publicznych (Dz. U. z 2022 r. poz. 1710 z późn. zm.) oraz Konkursów ofert prowadzonych w oparciu o art. 26 ustawy z dnia 15 kwietnia 2011 r. o działalności leczniczej                                     (t.j. Dz. U. z 2021 r. poz. 711).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</si>
</sst>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0"/>
    </font>
    <font>
      <sz val="11"/>
      <name val="Czcionka tekstu podstawowego"/>
      <family val="2"/>
    </font>
    <font>
      <sz val="11"/>
      <name val="Calibri"/>
      <family val="2"/>
    </font>
    <font>
      <b/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53" applyFill="1" applyBorder="1">
      <alignment/>
      <protection/>
    </xf>
    <xf numFmtId="0" fontId="3" fillId="0" borderId="10" xfId="52" applyFont="1" applyFill="1" applyBorder="1" applyAlignment="1">
      <alignment/>
      <protection/>
    </xf>
    <xf numFmtId="0" fontId="3" fillId="0" borderId="0" xfId="52" applyFont="1" applyFill="1" applyBorder="1" applyAlignment="1">
      <alignment/>
      <protection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33" borderId="10" xfId="53" applyFont="1" applyFill="1" applyBorder="1">
      <alignment/>
      <protection/>
    </xf>
    <xf numFmtId="0" fontId="2" fillId="0" borderId="0" xfId="53" applyFont="1" applyBorder="1">
      <alignment/>
      <protection/>
    </xf>
    <xf numFmtId="0" fontId="2" fillId="0" borderId="0" xfId="53" applyBorder="1">
      <alignment/>
      <protection/>
    </xf>
    <xf numFmtId="0" fontId="2" fillId="33" borderId="12" xfId="53" applyFill="1" applyBorder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9" fillId="36" borderId="0" xfId="0" applyFont="1" applyFill="1" applyBorder="1" applyAlignment="1">
      <alignment/>
    </xf>
    <xf numFmtId="4" fontId="9" fillId="36" borderId="0" xfId="0" applyNumberFormat="1" applyFont="1" applyFill="1" applyBorder="1" applyAlignment="1">
      <alignment/>
    </xf>
    <xf numFmtId="4" fontId="8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wrapText="1"/>
    </xf>
    <xf numFmtId="4" fontId="10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0" fontId="8" fillId="36" borderId="0" xfId="0" applyFont="1" applyFill="1" applyBorder="1" applyAlignment="1">
      <alignment/>
    </xf>
    <xf numFmtId="0" fontId="46" fillId="36" borderId="0" xfId="0" applyFont="1" applyFill="1" applyAlignment="1">
      <alignment/>
    </xf>
    <xf numFmtId="0" fontId="46" fillId="35" borderId="0" xfId="0" applyFont="1" applyFill="1" applyAlignment="1">
      <alignment/>
    </xf>
    <xf numFmtId="0" fontId="46" fillId="0" borderId="0" xfId="0" applyFont="1" applyAlignment="1">
      <alignment/>
    </xf>
    <xf numFmtId="0" fontId="12" fillId="36" borderId="13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justify" vertical="center"/>
    </xf>
    <xf numFmtId="4" fontId="12" fillId="36" borderId="13" xfId="0" applyNumberFormat="1" applyFont="1" applyFill="1" applyBorder="1" applyAlignment="1">
      <alignment horizontal="right"/>
    </xf>
    <xf numFmtId="4" fontId="12" fillId="36" borderId="14" xfId="0" applyNumberFormat="1" applyFont="1" applyFill="1" applyBorder="1" applyAlignment="1">
      <alignment horizontal="right"/>
    </xf>
    <xf numFmtId="0" fontId="12" fillId="36" borderId="14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36" borderId="10" xfId="0" applyFont="1" applyFill="1" applyBorder="1" applyAlignment="1">
      <alignment wrapText="1"/>
    </xf>
    <xf numFmtId="0" fontId="12" fillId="36" borderId="13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wrapText="1"/>
    </xf>
    <xf numFmtId="4" fontId="31" fillId="36" borderId="10" xfId="0" applyNumberFormat="1" applyFont="1" applyFill="1" applyBorder="1" applyAlignment="1">
      <alignment horizontal="right"/>
    </xf>
    <xf numFmtId="0" fontId="30" fillId="36" borderId="10" xfId="0" applyFont="1" applyFill="1" applyBorder="1" applyAlignment="1">
      <alignment horizontal="center"/>
    </xf>
    <xf numFmtId="0" fontId="12" fillId="36" borderId="14" xfId="0" applyFont="1" applyFill="1" applyBorder="1" applyAlignment="1">
      <alignment wrapText="1"/>
    </xf>
    <xf numFmtId="4" fontId="12" fillId="36" borderId="10" xfId="0" applyNumberFormat="1" applyFont="1" applyFill="1" applyBorder="1" applyAlignment="1">
      <alignment horizontal="right"/>
    </xf>
    <xf numFmtId="0" fontId="12" fillId="36" borderId="11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left" vertical="center" wrapText="1"/>
    </xf>
    <xf numFmtId="4" fontId="12" fillId="36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30" fillId="36" borderId="0" xfId="0" applyFont="1" applyFill="1" applyBorder="1" applyAlignment="1">
      <alignment wrapText="1"/>
    </xf>
    <xf numFmtId="4" fontId="31" fillId="36" borderId="0" xfId="0" applyNumberFormat="1" applyFont="1" applyFill="1" applyBorder="1" applyAlignment="1">
      <alignment horizontal="right"/>
    </xf>
    <xf numFmtId="0" fontId="30" fillId="36" borderId="0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 wrapText="1"/>
    </xf>
    <xf numFmtId="0" fontId="13" fillId="36" borderId="16" xfId="0" applyFont="1" applyFill="1" applyBorder="1" applyAlignment="1">
      <alignment horizontal="center" wrapText="1"/>
    </xf>
    <xf numFmtId="0" fontId="13" fillId="36" borderId="17" xfId="0" applyFont="1" applyFill="1" applyBorder="1" applyAlignment="1">
      <alignment horizontal="center" wrapText="1"/>
    </xf>
    <xf numFmtId="0" fontId="13" fillId="36" borderId="11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horizontal="center" vertical="top" wrapText="1"/>
    </xf>
    <xf numFmtId="0" fontId="13" fillId="36" borderId="17" xfId="0" applyFont="1" applyFill="1" applyBorder="1" applyAlignment="1">
      <alignment horizontal="center" vertical="top" wrapText="1"/>
    </xf>
    <xf numFmtId="0" fontId="32" fillId="37" borderId="14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 wrapText="1"/>
    </xf>
    <xf numFmtId="4" fontId="32" fillId="37" borderId="10" xfId="0" applyNumberFormat="1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wrapText="1"/>
    </xf>
    <xf numFmtId="0" fontId="32" fillId="37" borderId="13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 wrapText="1"/>
    </xf>
    <xf numFmtId="0" fontId="12" fillId="38" borderId="16" xfId="0" applyFont="1" applyFill="1" applyBorder="1" applyAlignment="1">
      <alignment/>
    </xf>
    <xf numFmtId="0" fontId="12" fillId="38" borderId="17" xfId="0" applyFont="1" applyFill="1" applyBorder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REJESTR2012_D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22.5" style="0" customWidth="1"/>
    <col min="2" max="2" width="24.69921875" style="0" customWidth="1"/>
    <col min="3" max="3" width="16.09765625" style="0" customWidth="1"/>
    <col min="4" max="5" width="17.59765625" style="0" customWidth="1"/>
  </cols>
  <sheetData>
    <row r="1" spans="1:5" ht="15">
      <c r="A1" s="6" t="s">
        <v>10</v>
      </c>
      <c r="B1" s="6" t="s">
        <v>11</v>
      </c>
      <c r="C1" s="1" t="s">
        <v>0</v>
      </c>
      <c r="D1" s="9" t="s">
        <v>14</v>
      </c>
      <c r="E1" s="10" t="s">
        <v>17</v>
      </c>
    </row>
    <row r="2" spans="1:5" ht="15">
      <c r="A2" s="5" t="s">
        <v>4</v>
      </c>
      <c r="B2" s="4" t="s">
        <v>6</v>
      </c>
      <c r="C2" s="2" t="s">
        <v>1</v>
      </c>
      <c r="D2" t="s">
        <v>15</v>
      </c>
      <c r="E2" s="11" t="s">
        <v>18</v>
      </c>
    </row>
    <row r="3" spans="1:5" ht="15">
      <c r="A3" s="5" t="s">
        <v>5</v>
      </c>
      <c r="B3" s="4" t="s">
        <v>7</v>
      </c>
      <c r="C3" s="2" t="s">
        <v>2</v>
      </c>
      <c r="D3" t="s">
        <v>16</v>
      </c>
      <c r="E3" s="11" t="s">
        <v>19</v>
      </c>
    </row>
    <row r="4" spans="2:5" ht="15">
      <c r="B4" s="4" t="s">
        <v>8</v>
      </c>
      <c r="C4" s="2" t="s">
        <v>3</v>
      </c>
      <c r="E4" s="11" t="s">
        <v>20</v>
      </c>
    </row>
    <row r="5" spans="2:5" ht="15">
      <c r="B5" s="4" t="s">
        <v>9</v>
      </c>
      <c r="C5" s="3"/>
      <c r="E5" s="11" t="s">
        <v>21</v>
      </c>
    </row>
    <row r="6" spans="2:5" ht="15">
      <c r="B6" s="4" t="s">
        <v>12</v>
      </c>
      <c r="C6" s="3"/>
      <c r="E6" s="11" t="s">
        <v>22</v>
      </c>
    </row>
    <row r="7" spans="2:5" ht="15">
      <c r="B7" s="4" t="s">
        <v>13</v>
      </c>
      <c r="C7" s="3"/>
      <c r="E7" s="11" t="s">
        <v>23</v>
      </c>
    </row>
    <row r="8" spans="2:5" ht="15">
      <c r="B8" s="7"/>
      <c r="E8" s="11" t="s">
        <v>24</v>
      </c>
    </row>
    <row r="9" spans="1:5" ht="15">
      <c r="A9" s="8"/>
      <c r="B9" s="8"/>
      <c r="E9" s="11" t="s">
        <v>25</v>
      </c>
    </row>
    <row r="10" spans="1:5" ht="15">
      <c r="A10" s="8"/>
      <c r="B10" s="8"/>
      <c r="E10" s="11" t="s">
        <v>26</v>
      </c>
    </row>
    <row r="11" spans="1:5" ht="15">
      <c r="A11" s="8"/>
      <c r="B11" s="8"/>
      <c r="E11" s="11" t="s">
        <v>27</v>
      </c>
    </row>
    <row r="12" spans="1:5" ht="15">
      <c r="A12" s="8"/>
      <c r="B12" s="8"/>
      <c r="E12" s="11" t="s">
        <v>28</v>
      </c>
    </row>
    <row r="13" spans="1:5" ht="15">
      <c r="A13" s="8"/>
      <c r="B13" s="8"/>
      <c r="E13" s="11" t="s">
        <v>29</v>
      </c>
    </row>
    <row r="14" spans="1:5" ht="15">
      <c r="A14" s="8"/>
      <c r="B14" s="8"/>
      <c r="E14" s="11" t="s">
        <v>30</v>
      </c>
    </row>
    <row r="15" ht="14.25">
      <c r="E15" s="11" t="s">
        <v>31</v>
      </c>
    </row>
    <row r="16" ht="14.25">
      <c r="E16" s="11" t="s">
        <v>32</v>
      </c>
    </row>
    <row r="17" ht="14.25">
      <c r="E17" s="11" t="s">
        <v>33</v>
      </c>
    </row>
    <row r="18" ht="14.25">
      <c r="E18" s="11" t="s">
        <v>34</v>
      </c>
    </row>
    <row r="19" ht="14.25">
      <c r="E19" s="11" t="s">
        <v>35</v>
      </c>
    </row>
    <row r="20" ht="14.25">
      <c r="E20" s="11" t="s">
        <v>36</v>
      </c>
    </row>
    <row r="21" ht="14.25">
      <c r="E21" s="11" t="s">
        <v>37</v>
      </c>
    </row>
    <row r="22" ht="14.25">
      <c r="E22" s="11" t="s">
        <v>38</v>
      </c>
    </row>
    <row r="23" ht="14.25">
      <c r="E23" s="11" t="s">
        <v>39</v>
      </c>
    </row>
    <row r="24" ht="14.25">
      <c r="E24" s="11" t="s">
        <v>40</v>
      </c>
    </row>
    <row r="25" ht="14.25">
      <c r="E25" s="11" t="s">
        <v>41</v>
      </c>
    </row>
    <row r="26" ht="14.25">
      <c r="E26" s="11" t="s">
        <v>42</v>
      </c>
    </row>
    <row r="27" ht="14.25">
      <c r="E27" s="12" t="s">
        <v>43</v>
      </c>
    </row>
    <row r="28" ht="14.25">
      <c r="E28" s="11" t="s">
        <v>44</v>
      </c>
    </row>
    <row r="29" ht="14.25">
      <c r="E29" s="11" t="s">
        <v>45</v>
      </c>
    </row>
    <row r="30" ht="14.25">
      <c r="E30" s="11" t="s">
        <v>46</v>
      </c>
    </row>
    <row r="31" ht="14.25">
      <c r="E31" s="11" t="s">
        <v>47</v>
      </c>
    </row>
    <row r="32" ht="14.25">
      <c r="E32" s="11" t="s">
        <v>48</v>
      </c>
    </row>
    <row r="33" ht="14.25">
      <c r="E33" s="11" t="s">
        <v>49</v>
      </c>
    </row>
    <row r="34" ht="14.25">
      <c r="E34" s="11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34"/>
  <sheetViews>
    <sheetView tabSelected="1" zoomScalePageLayoutView="0" workbookViewId="0" topLeftCell="A1">
      <selection activeCell="D8" sqref="D8"/>
    </sheetView>
  </sheetViews>
  <sheetFormatPr defaultColWidth="8.796875" defaultRowHeight="14.25"/>
  <cols>
    <col min="1" max="1" width="4.69921875" style="22" customWidth="1"/>
    <col min="2" max="2" width="36.3984375" style="28" customWidth="1"/>
    <col min="3" max="3" width="13" style="29" customWidth="1"/>
    <col min="4" max="4" width="14.09765625" style="29" customWidth="1"/>
    <col min="5" max="5" width="16.19921875" style="27" customWidth="1"/>
    <col min="6" max="6" width="16.3984375" style="27" customWidth="1"/>
    <col min="7" max="7" width="19" style="27" customWidth="1"/>
    <col min="8" max="9" width="9" style="19" customWidth="1"/>
    <col min="10" max="10" width="16.69921875" style="19" customWidth="1"/>
    <col min="11" max="11" width="16.19921875" style="19" customWidth="1"/>
    <col min="12" max="12" width="13.09765625" style="19" customWidth="1"/>
    <col min="13" max="13" width="11.59765625" style="19" customWidth="1"/>
    <col min="14" max="21" width="9" style="19" customWidth="1"/>
  </cols>
  <sheetData>
    <row r="3" spans="1:7" ht="72" customHeight="1">
      <c r="A3" s="63" t="s">
        <v>96</v>
      </c>
      <c r="B3" s="64"/>
      <c r="C3" s="64"/>
      <c r="D3" s="64"/>
      <c r="E3" s="64"/>
      <c r="F3" s="64"/>
      <c r="G3" s="65"/>
    </row>
    <row r="4" spans="1:7" ht="32.25" customHeight="1">
      <c r="A4" s="60"/>
      <c r="B4" s="61"/>
      <c r="C4" s="61"/>
      <c r="D4" s="61"/>
      <c r="E4" s="61"/>
      <c r="F4" s="61"/>
      <c r="G4" s="62"/>
    </row>
    <row r="5" spans="1:7" ht="14.25" customHeight="1">
      <c r="A5" s="66" t="s">
        <v>51</v>
      </c>
      <c r="B5" s="67" t="s">
        <v>52</v>
      </c>
      <c r="C5" s="68" t="s">
        <v>53</v>
      </c>
      <c r="D5" s="68" t="s">
        <v>94</v>
      </c>
      <c r="E5" s="67" t="s">
        <v>61</v>
      </c>
      <c r="F5" s="67" t="s">
        <v>95</v>
      </c>
      <c r="G5" s="69" t="s">
        <v>54</v>
      </c>
    </row>
    <row r="6" spans="1:7" ht="45" customHeight="1">
      <c r="A6" s="70"/>
      <c r="B6" s="67"/>
      <c r="C6" s="68"/>
      <c r="D6" s="68"/>
      <c r="E6" s="67"/>
      <c r="F6" s="67"/>
      <c r="G6" s="69"/>
    </row>
    <row r="7" spans="1:7" ht="16.5" customHeight="1">
      <c r="A7" s="71" t="s">
        <v>87</v>
      </c>
      <c r="B7" s="72"/>
      <c r="C7" s="72"/>
      <c r="D7" s="72"/>
      <c r="E7" s="72"/>
      <c r="F7" s="72"/>
      <c r="G7" s="73"/>
    </row>
    <row r="8" spans="1:21" s="16" customFormat="1" ht="36" customHeight="1">
      <c r="A8" s="35">
        <v>1</v>
      </c>
      <c r="B8" s="36" t="s">
        <v>74</v>
      </c>
      <c r="C8" s="37">
        <v>10000</v>
      </c>
      <c r="D8" s="38">
        <f aca="true" t="shared" si="0" ref="D8:D15">C8/4.4536</f>
        <v>2245.374528471349</v>
      </c>
      <c r="E8" s="39" t="s">
        <v>64</v>
      </c>
      <c r="F8" s="40" t="s">
        <v>65</v>
      </c>
      <c r="G8" s="41" t="s">
        <v>66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6" customFormat="1" ht="36" customHeight="1">
      <c r="A9" s="35">
        <v>2</v>
      </c>
      <c r="B9" s="36" t="s">
        <v>79</v>
      </c>
      <c r="C9" s="37">
        <v>80000</v>
      </c>
      <c r="D9" s="38">
        <f t="shared" si="0"/>
        <v>17962.996227770793</v>
      </c>
      <c r="E9" s="39" t="s">
        <v>64</v>
      </c>
      <c r="F9" s="40" t="s">
        <v>65</v>
      </c>
      <c r="G9" s="41" t="s">
        <v>80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7" s="18" customFormat="1" ht="36" customHeight="1">
      <c r="A10" s="35">
        <v>3</v>
      </c>
      <c r="B10" s="36" t="s">
        <v>78</v>
      </c>
      <c r="C10" s="37">
        <v>25000</v>
      </c>
      <c r="D10" s="38">
        <f t="shared" si="0"/>
        <v>5613.436321178373</v>
      </c>
      <c r="E10" s="39" t="s">
        <v>64</v>
      </c>
      <c r="F10" s="40" t="s">
        <v>65</v>
      </c>
      <c r="G10" s="41" t="s">
        <v>88</v>
      </c>
    </row>
    <row r="11" spans="1:7" s="18" customFormat="1" ht="44.25" customHeight="1">
      <c r="A11" s="35">
        <v>4</v>
      </c>
      <c r="B11" s="42" t="s">
        <v>92</v>
      </c>
      <c r="C11" s="37">
        <v>60000</v>
      </c>
      <c r="D11" s="38">
        <f t="shared" si="0"/>
        <v>13472.247170828095</v>
      </c>
      <c r="E11" s="39" t="s">
        <v>64</v>
      </c>
      <c r="F11" s="40" t="s">
        <v>65</v>
      </c>
      <c r="G11" s="41" t="s">
        <v>81</v>
      </c>
    </row>
    <row r="12" spans="1:27" s="13" customFormat="1" ht="36" customHeight="1">
      <c r="A12" s="35">
        <v>5</v>
      </c>
      <c r="B12" s="43" t="s">
        <v>89</v>
      </c>
      <c r="C12" s="37">
        <v>29000</v>
      </c>
      <c r="D12" s="38">
        <f t="shared" si="0"/>
        <v>6511.586132566912</v>
      </c>
      <c r="E12" s="39" t="s">
        <v>64</v>
      </c>
      <c r="F12" s="40" t="s">
        <v>65</v>
      </c>
      <c r="G12" s="41" t="s">
        <v>82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1" s="13" customFormat="1" ht="30.75" customHeight="1">
      <c r="A13" s="35">
        <v>6</v>
      </c>
      <c r="B13" s="44" t="s">
        <v>90</v>
      </c>
      <c r="C13" s="37">
        <v>18000</v>
      </c>
      <c r="D13" s="38">
        <f t="shared" si="0"/>
        <v>4041.6741512484286</v>
      </c>
      <c r="E13" s="39" t="s">
        <v>64</v>
      </c>
      <c r="F13" s="40" t="s">
        <v>65</v>
      </c>
      <c r="G13" s="41" t="s">
        <v>71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3" customFormat="1" ht="39" customHeight="1">
      <c r="A14" s="45">
        <v>7</v>
      </c>
      <c r="B14" s="43" t="s">
        <v>91</v>
      </c>
      <c r="C14" s="50">
        <v>28000</v>
      </c>
      <c r="D14" s="50">
        <f t="shared" si="0"/>
        <v>6287.048679719777</v>
      </c>
      <c r="E14" s="45" t="s">
        <v>64</v>
      </c>
      <c r="F14" s="40" t="s">
        <v>65</v>
      </c>
      <c r="G14" s="41" t="s">
        <v>71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3" customFormat="1" ht="33" customHeight="1">
      <c r="A15" s="45">
        <v>8</v>
      </c>
      <c r="B15" s="43" t="s">
        <v>93</v>
      </c>
      <c r="C15" s="50">
        <v>50000</v>
      </c>
      <c r="D15" s="50">
        <f t="shared" si="0"/>
        <v>11226.872642356746</v>
      </c>
      <c r="E15" s="45" t="s">
        <v>64</v>
      </c>
      <c r="F15" s="40" t="s">
        <v>65</v>
      </c>
      <c r="G15" s="41" t="s">
        <v>83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5" customFormat="1" ht="18" customHeight="1">
      <c r="A16" s="45"/>
      <c r="B16" s="46" t="s">
        <v>55</v>
      </c>
      <c r="C16" s="47">
        <f>SUM(C8:C15)</f>
        <v>300000</v>
      </c>
      <c r="D16" s="47">
        <f>SUM(D8:D15)</f>
        <v>67361.23585414047</v>
      </c>
      <c r="E16" s="48" t="s">
        <v>56</v>
      </c>
      <c r="F16" s="48" t="s">
        <v>56</v>
      </c>
      <c r="G16" s="48" t="s">
        <v>56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7" ht="18" customHeight="1">
      <c r="A17" s="71" t="s">
        <v>57</v>
      </c>
      <c r="B17" s="72"/>
      <c r="C17" s="72"/>
      <c r="D17" s="72"/>
      <c r="E17" s="72"/>
      <c r="F17" s="72"/>
      <c r="G17" s="73"/>
    </row>
    <row r="18" spans="1:7" s="19" customFormat="1" ht="39" customHeight="1">
      <c r="A18" s="45">
        <v>1</v>
      </c>
      <c r="B18" s="49" t="s">
        <v>69</v>
      </c>
      <c r="C18" s="50">
        <v>300000</v>
      </c>
      <c r="D18" s="50">
        <f aca="true" t="shared" si="1" ref="D18:D23">C18/4.4536</f>
        <v>67361.23585414047</v>
      </c>
      <c r="E18" s="39" t="s">
        <v>76</v>
      </c>
      <c r="F18" s="40" t="s">
        <v>68</v>
      </c>
      <c r="G18" s="45" t="s">
        <v>67</v>
      </c>
    </row>
    <row r="19" spans="1:21" s="33" customFormat="1" ht="32.25" customHeight="1">
      <c r="A19" s="51">
        <v>2</v>
      </c>
      <c r="B19" s="52" t="s">
        <v>86</v>
      </c>
      <c r="C19" s="50">
        <v>13000</v>
      </c>
      <c r="D19" s="50">
        <f t="shared" si="1"/>
        <v>2918.986887012754</v>
      </c>
      <c r="E19" s="45" t="s">
        <v>64</v>
      </c>
      <c r="F19" s="45" t="s">
        <v>72</v>
      </c>
      <c r="G19" s="41" t="s">
        <v>73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s="34" customFormat="1" ht="30">
      <c r="A20" s="45">
        <v>3</v>
      </c>
      <c r="B20" s="44" t="s">
        <v>63</v>
      </c>
      <c r="C20" s="53">
        <v>26000</v>
      </c>
      <c r="D20" s="50">
        <f t="shared" si="1"/>
        <v>5837.973774025508</v>
      </c>
      <c r="E20" s="45" t="s">
        <v>64</v>
      </c>
      <c r="F20" s="40" t="s">
        <v>65</v>
      </c>
      <c r="G20" s="40" t="s">
        <v>62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s="14" customFormat="1" ht="15">
      <c r="A21" s="45">
        <v>4</v>
      </c>
      <c r="B21" s="44" t="s">
        <v>84</v>
      </c>
      <c r="C21" s="53">
        <v>10000</v>
      </c>
      <c r="D21" s="50">
        <f t="shared" si="1"/>
        <v>2245.374528471349</v>
      </c>
      <c r="E21" s="45" t="s">
        <v>64</v>
      </c>
      <c r="F21" s="40" t="s">
        <v>65</v>
      </c>
      <c r="G21" s="40" t="s">
        <v>85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17" customFormat="1" ht="30">
      <c r="A22" s="45">
        <v>5</v>
      </c>
      <c r="B22" s="43" t="s">
        <v>70</v>
      </c>
      <c r="C22" s="50">
        <v>12500</v>
      </c>
      <c r="D22" s="50">
        <f t="shared" si="1"/>
        <v>2806.7181605891865</v>
      </c>
      <c r="E22" s="45" t="s">
        <v>64</v>
      </c>
      <c r="F22" s="40" t="s">
        <v>72</v>
      </c>
      <c r="G22" s="45" t="s">
        <v>83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7" customFormat="1" ht="30">
      <c r="A23" s="45">
        <v>6</v>
      </c>
      <c r="B23" s="43" t="s">
        <v>75</v>
      </c>
      <c r="C23" s="50">
        <v>55000</v>
      </c>
      <c r="D23" s="50">
        <f t="shared" si="1"/>
        <v>12349.55990659242</v>
      </c>
      <c r="E23" s="45" t="s">
        <v>64</v>
      </c>
      <c r="F23" s="40" t="s">
        <v>72</v>
      </c>
      <c r="G23" s="45" t="s">
        <v>71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5" customFormat="1" ht="19.5" customHeight="1">
      <c r="A24" s="45"/>
      <c r="B24" s="46" t="s">
        <v>55</v>
      </c>
      <c r="C24" s="47">
        <f>SUM(C18:C23)</f>
        <v>416500</v>
      </c>
      <c r="D24" s="47">
        <f>SUM(D18:D23)</f>
        <v>93519.84911083168</v>
      </c>
      <c r="E24" s="48" t="s">
        <v>56</v>
      </c>
      <c r="F24" s="48" t="s">
        <v>56</v>
      </c>
      <c r="G24" s="48" t="s">
        <v>56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7" ht="18.75" customHeight="1">
      <c r="A25" s="71" t="s">
        <v>58</v>
      </c>
      <c r="B25" s="72"/>
      <c r="C25" s="72"/>
      <c r="D25" s="72"/>
      <c r="E25" s="72"/>
      <c r="F25" s="72"/>
      <c r="G25" s="73"/>
    </row>
    <row r="26" spans="1:7" s="20" customFormat="1" ht="45" customHeight="1">
      <c r="A26" s="45">
        <v>1</v>
      </c>
      <c r="B26" s="54" t="s">
        <v>77</v>
      </c>
      <c r="C26" s="50">
        <v>122000</v>
      </c>
      <c r="D26" s="38">
        <f>C26/4.4536</f>
        <v>27393.56924735046</v>
      </c>
      <c r="E26" s="45" t="s">
        <v>64</v>
      </c>
      <c r="F26" s="40" t="s">
        <v>72</v>
      </c>
      <c r="G26" s="41" t="s">
        <v>80</v>
      </c>
    </row>
    <row r="27" spans="1:7" ht="15">
      <c r="A27" s="55"/>
      <c r="B27" s="46" t="s">
        <v>55</v>
      </c>
      <c r="C27" s="47">
        <f>SUM(C26:C26)</f>
        <v>122000</v>
      </c>
      <c r="D27" s="47">
        <f>SUM(D26:D26)</f>
        <v>27393.56924735046</v>
      </c>
      <c r="E27" s="48" t="s">
        <v>56</v>
      </c>
      <c r="F27" s="48" t="s">
        <v>56</v>
      </c>
      <c r="G27" s="48" t="s">
        <v>56</v>
      </c>
    </row>
    <row r="28" spans="1:7" ht="15">
      <c r="A28" s="55"/>
      <c r="B28" s="46" t="s">
        <v>59</v>
      </c>
      <c r="C28" s="47">
        <f>SUM(C16,C24,C27)</f>
        <v>838500</v>
      </c>
      <c r="D28" s="47">
        <f>SUM(D16,D24,D27)</f>
        <v>188274.6542123226</v>
      </c>
      <c r="E28" s="48" t="s">
        <v>56</v>
      </c>
      <c r="F28" s="48" t="s">
        <v>56</v>
      </c>
      <c r="G28" s="48" t="s">
        <v>56</v>
      </c>
    </row>
    <row r="29" spans="1:7" ht="15">
      <c r="A29" s="56"/>
      <c r="B29" s="57"/>
      <c r="C29" s="58"/>
      <c r="D29" s="58"/>
      <c r="E29" s="59"/>
      <c r="F29" s="59"/>
      <c r="G29" s="59"/>
    </row>
    <row r="30" spans="1:7" ht="15">
      <c r="A30" s="56"/>
      <c r="B30" s="57"/>
      <c r="C30" s="58"/>
      <c r="D30" s="58"/>
      <c r="E30" s="59"/>
      <c r="F30" s="59"/>
      <c r="G30" s="59"/>
    </row>
    <row r="31" spans="2:7" ht="15.75">
      <c r="B31" s="23"/>
      <c r="C31" s="24"/>
      <c r="D31" s="25"/>
      <c r="E31" s="26"/>
      <c r="G31" s="26"/>
    </row>
    <row r="32" spans="1:7" ht="15.75">
      <c r="A32" s="27"/>
      <c r="E32" s="74" t="s">
        <v>60</v>
      </c>
      <c r="F32" s="30"/>
      <c r="G32" s="26"/>
    </row>
    <row r="33" spans="1:7" ht="15.75">
      <c r="A33" s="27"/>
      <c r="F33" s="31"/>
      <c r="G33" s="26"/>
    </row>
    <row r="34" spans="1:7" ht="15">
      <c r="A34" s="27"/>
      <c r="G34" s="26"/>
    </row>
  </sheetData>
  <sheetProtection/>
  <mergeCells count="11">
    <mergeCell ref="A17:G17"/>
    <mergeCell ref="A25:G25"/>
    <mergeCell ref="A3:G3"/>
    <mergeCell ref="A5:A6"/>
    <mergeCell ref="B5:B6"/>
    <mergeCell ref="C5:C6"/>
    <mergeCell ref="D5:D6"/>
    <mergeCell ref="E5:E6"/>
    <mergeCell ref="F5:F6"/>
    <mergeCell ref="G5:G6"/>
    <mergeCell ref="A7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Tomek</cp:lastModifiedBy>
  <cp:lastPrinted>2023-01-09T15:36:51Z</cp:lastPrinted>
  <dcterms:created xsi:type="dcterms:W3CDTF">2016-01-18T08:20:56Z</dcterms:created>
  <dcterms:modified xsi:type="dcterms:W3CDTF">2023-01-09T15:37:24Z</dcterms:modified>
  <cp:category/>
  <cp:version/>
  <cp:contentType/>
  <cp:contentStatus/>
</cp:coreProperties>
</file>